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H:\ONSReclassification\Audit Comm\Audit Comm Meetings\2025 Aug\"/>
    </mc:Choice>
  </mc:AlternateContent>
  <xr:revisionPtr revIDLastSave="0" documentId="13_ncr:1_{2945A3B9-E18D-4656-9C53-62AEE321B99C}" xr6:coauthVersionLast="47" xr6:coauthVersionMax="47" xr10:uidLastSave="{00000000-0000-0000-0000-000000000000}"/>
  <bookViews>
    <workbookView xWindow="-110" yWindow="-110" windowWidth="19420" windowHeight="11500" xr2:uid="{38231D16-4349-441A-BB0E-BE9AFE90AD57}"/>
  </bookViews>
  <sheets>
    <sheet name="SLC Summary" sheetId="1" r:id="rId1"/>
  </sheets>
  <externalReferences>
    <externalReference r:id="rId2"/>
  </externalReferences>
  <definedNames>
    <definedName name="\A">#REF!</definedName>
    <definedName name="_02">#REF!</definedName>
    <definedName name="_03">#REF!</definedName>
    <definedName name="_04">#REF!</definedName>
    <definedName name="_05">#REF!</definedName>
    <definedName name="_06">#REF!</definedName>
    <definedName name="_07">#REF!</definedName>
    <definedName name="_08">#REF!</definedName>
    <definedName name="_09">#REF!</definedName>
    <definedName name="_10">#REF!</definedName>
    <definedName name="_13">#REF!</definedName>
    <definedName name="_14">#REF!</definedName>
    <definedName name="_15">#REF!</definedName>
    <definedName name="_17">#REF!</definedName>
    <definedName name="_25">#REF!</definedName>
    <definedName name="_26">#REF!</definedName>
    <definedName name="_44">#REF!</definedName>
    <definedName name="_xlnm._FilterDatabase" localSheetId="0" hidden="1">'SLC Summary'!$A$5:$O$29</definedName>
    <definedName name="_xlnm.Print_Area" localSheetId="0">'SLC Summary'!$A$1:$N$34</definedName>
    <definedName name="RiskCollectDistributionSamples">2</definedName>
    <definedName name="RiskFixedSeed">1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1</definedName>
    <definedName name="RiskStatFunctionsUpdateFreq">1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SHEETB">#REF!</definedName>
    <definedName name="wrn.All._.Sheets." hidden="1">{#N/A,#N/A,FALSE,"Sheet5";#N/A,#N/A,FALSE,"Sheet4";#N/A,#N/A,FALSE,"Sheet2";#N/A,#N/A,FALSE,"Sheet6";#N/A,#N/A,FALSE,"Sheet7";#N/A,#N/A,FALSE,"Sheet8";#N/A,#N/A,FALSE,"Sheet9";#N/A,#N/A,FALSE,"Sheet10"}</definedName>
    <definedName name="wrn.Risk._.Analysis._.Report._.1." hidden="1">{#N/A,#N/A,FALSE,"Sheet2";#N/A,#N/A,FALSE,"Sheet4";#N/A,#N/A,FALSE,"Sheet5"}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9" i="1" l="1"/>
  <c r="S29" i="1"/>
  <c r="V29" i="1"/>
  <c r="U29" i="1"/>
  <c r="T27" i="1"/>
  <c r="S27" i="1"/>
  <c r="U27" i="1" s="1"/>
  <c r="V27" i="1"/>
  <c r="T25" i="1"/>
  <c r="S25" i="1"/>
  <c r="U25" i="1" s="1"/>
  <c r="V25" i="1"/>
  <c r="V24" i="1"/>
  <c r="T23" i="1"/>
  <c r="V23" i="1" s="1"/>
  <c r="S23" i="1"/>
  <c r="U23" i="1" s="1"/>
  <c r="V22" i="1"/>
  <c r="U22" i="1"/>
  <c r="T22" i="1"/>
  <c r="S22" i="1"/>
  <c r="T20" i="1"/>
  <c r="S20" i="1"/>
  <c r="V20" i="1"/>
  <c r="U20" i="1"/>
  <c r="T19" i="1"/>
  <c r="S19" i="1"/>
  <c r="U19" i="1" s="1"/>
  <c r="V19" i="1"/>
  <c r="T18" i="1"/>
  <c r="S18" i="1"/>
  <c r="U18" i="1" s="1"/>
  <c r="V18" i="1"/>
  <c r="T16" i="1"/>
  <c r="S16" i="1"/>
  <c r="U16" i="1" s="1"/>
  <c r="V16" i="1"/>
  <c r="T14" i="1"/>
  <c r="S14" i="1"/>
  <c r="U14" i="1" s="1"/>
  <c r="V14" i="1"/>
  <c r="T12" i="1"/>
  <c r="V12" i="1" s="1"/>
  <c r="S12" i="1"/>
  <c r="U12" i="1" s="1"/>
  <c r="V11" i="1"/>
  <c r="U11" i="1"/>
  <c r="T11" i="1"/>
  <c r="S11" i="1"/>
  <c r="T10" i="1"/>
  <c r="S10" i="1"/>
  <c r="V10" i="1"/>
  <c r="U10" i="1"/>
  <c r="T9" i="1"/>
  <c r="S9" i="1"/>
  <c r="U9" i="1" s="1"/>
  <c r="V9" i="1"/>
  <c r="T7" i="1"/>
  <c r="S7" i="1"/>
  <c r="U7" i="1" s="1"/>
  <c r="V7" i="1"/>
  <c r="O1" i="1"/>
  <c r="A1" i="1"/>
</calcChain>
</file>

<file path=xl/sharedStrings.xml><?xml version="1.0" encoding="utf-8"?>
<sst xmlns="http://schemas.openxmlformats.org/spreadsheetml/2006/main" count="133" uniqueCount="88">
  <si>
    <t>Dated reviewed by Risk Management Group</t>
  </si>
  <si>
    <t>Summary Schedule</t>
  </si>
  <si>
    <t>Dated reviewed by SLT</t>
  </si>
  <si>
    <t>Aug 2025</t>
  </si>
  <si>
    <t>Next date of review (Expected not actual)</t>
  </si>
  <si>
    <t>Risk No.</t>
  </si>
  <si>
    <t>Description</t>
  </si>
  <si>
    <t>Link to College Strategic Objectives</t>
  </si>
  <si>
    <t>Impact Rating (1-4)</t>
  </si>
  <si>
    <t>Probability Rating (1-4)</t>
  </si>
  <si>
    <t>Risk Score</t>
  </si>
  <si>
    <t>Previous submission risk score</t>
  </si>
  <si>
    <t>Movement since last submission</t>
  </si>
  <si>
    <t>Post-mitigation impact</t>
  </si>
  <si>
    <t>Post-mitigation probability</t>
  </si>
  <si>
    <t>Post-mitigation score</t>
  </si>
  <si>
    <t>Previous submission mitigation score</t>
  </si>
  <si>
    <t xml:space="preserve">Risk Owner </t>
  </si>
  <si>
    <t>Risk Oversight</t>
  </si>
  <si>
    <t>Risk Appetite Category</t>
  </si>
  <si>
    <t>Risk Appetite</t>
  </si>
  <si>
    <t xml:space="preserve">Nov previous risk score </t>
  </si>
  <si>
    <t>Nov post-mit score</t>
  </si>
  <si>
    <t>Edit Check!</t>
  </si>
  <si>
    <t>Data / Info Management</t>
  </si>
  <si>
    <t>That there is a theft of, or damage to, Management Information System (incl. cyber-crime)</t>
  </si>
  <si>
    <t>2,3</t>
  </si>
  <si>
    <t>Head of MIS</t>
  </si>
  <si>
    <t>VP - Finance, Resources &amp; Sustainability</t>
  </si>
  <si>
    <t>Information</t>
  </si>
  <si>
    <t>Cautious</t>
  </si>
  <si>
    <t>Finance</t>
  </si>
  <si>
    <t>That the College cannot maintain financial stability</t>
  </si>
  <si>
    <t>Head of Finance</t>
  </si>
  <si>
    <t>Financial</t>
  </si>
  <si>
    <t xml:space="preserve">That there is a failure of financial controls                                                                                                  </t>
  </si>
  <si>
    <t>Head of Finance
Head of HR</t>
  </si>
  <si>
    <t>That there is failure to meet Credit target and /or failure to retain major public and private contracts.</t>
  </si>
  <si>
    <t>1,2,3</t>
  </si>
  <si>
    <t>Head of Curriculum</t>
  </si>
  <si>
    <t>VP for Learning &amp; Teaching</t>
  </si>
  <si>
    <t xml:space="preserve">That there are insufficient funds for capital project and maintenance requirements  </t>
  </si>
  <si>
    <t>1,3</t>
  </si>
  <si>
    <t>Head of Finance
Head of Facilities</t>
  </si>
  <si>
    <t>Governance</t>
  </si>
  <si>
    <t>That there is a failure of Corporate Governance arrangements</t>
  </si>
  <si>
    <t xml:space="preserve">Governance &amp; Compliance Professional </t>
  </si>
  <si>
    <t>Principal</t>
  </si>
  <si>
    <t>Minimal</t>
  </si>
  <si>
    <t>Health and Saftey</t>
  </si>
  <si>
    <t>That there is a failure to meet statutory and legislative health and safety.</t>
  </si>
  <si>
    <t>Head of HR
Head of Facilities</t>
  </si>
  <si>
    <t>Legal/Compliance</t>
  </si>
  <si>
    <t>That there is a breach of legislation and associated regulations (incl. GDPR, HR, Quality, finance)</t>
  </si>
  <si>
    <t>Head of MIS
Head of HR
Head of Facilities
Quality</t>
  </si>
  <si>
    <t xml:space="preserve">That there is a failure to safeguard the health and wellbeing of staff and students. </t>
  </si>
  <si>
    <t>Head of Student Services
Head of HR</t>
  </si>
  <si>
    <t>That the College is not on track to meet the Scottish Government net zero sustainability priorities.</t>
  </si>
  <si>
    <t>Head of Facilities
Head of Curriculum</t>
  </si>
  <si>
    <t>Operations</t>
  </si>
  <si>
    <t>That there is a failure to achieve  high standards of learning and teaching and assessment.</t>
  </si>
  <si>
    <t>1,2</t>
  </si>
  <si>
    <t>Open</t>
  </si>
  <si>
    <t xml:space="preserve">That the College cannot  provide a robust learner experience supporting them onto positive destinations. </t>
  </si>
  <si>
    <t>Quality</t>
  </si>
  <si>
    <t>People</t>
  </si>
  <si>
    <t xml:space="preserve">That there is a failure to provide an engaging and effective employee journey. </t>
  </si>
  <si>
    <t>Head of HR</t>
  </si>
  <si>
    <t>Eager</t>
  </si>
  <si>
    <t>Property</t>
  </si>
  <si>
    <t>That there is business interruption due to major disaster, IT failure etc</t>
  </si>
  <si>
    <t>Strategy</t>
  </si>
  <si>
    <t>That there is a reputational risk to the College.</t>
  </si>
  <si>
    <t xml:space="preserve">All Heads of Department
</t>
  </si>
  <si>
    <t>College Strategic Objectives:</t>
  </si>
  <si>
    <t>Risk Key</t>
  </si>
  <si>
    <t>Low</t>
  </si>
  <si>
    <t>1-3</t>
  </si>
  <si>
    <t xml:space="preserve">Student Experience </t>
  </si>
  <si>
    <t>Medium</t>
  </si>
  <si>
    <t>4-9</t>
  </si>
  <si>
    <t>Culture and People Development</t>
  </si>
  <si>
    <t>High</t>
  </si>
  <si>
    <t>10-19</t>
  </si>
  <si>
    <t>Growth and Innovation</t>
  </si>
  <si>
    <t>Very High</t>
  </si>
  <si>
    <t>20-25</t>
  </si>
  <si>
    <t>Sustainability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</si>
</sst>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indexed="9"/>
      <name val="Aptos Narrow"/>
      <family val="2"/>
      <scheme val="minor"/>
    </font>
    <font>
      <sz val="11"/>
      <color theme="1"/>
      <name val="Aptos Narrow"/>
      <scheme val="minor"/>
    </font>
    <font>
      <b/>
      <sz val="11"/>
      <color indexed="9"/>
      <name val="Aptos Narrow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1"/>
      <name val="Aptos Narrow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Calibri"/>
      <family val="2"/>
    </font>
    <font>
      <sz val="12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005B8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00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0" borderId="0" xfId="0" applyFont="1"/>
    <xf numFmtId="0" fontId="1" fillId="0" borderId="0" xfId="0" applyFont="1"/>
    <xf numFmtId="14" fontId="5" fillId="0" borderId="1" xfId="0" applyNumberFormat="1" applyFont="1" applyBorder="1"/>
    <xf numFmtId="49" fontId="2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1" fillId="0" borderId="4" xfId="0" applyFont="1" applyBorder="1"/>
    <xf numFmtId="49" fontId="4" fillId="3" borderId="5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lef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9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11" xfId="0" applyFont="1" applyBorder="1"/>
    <xf numFmtId="0" fontId="8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49" fontId="12" fillId="6" borderId="4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/>
    <xf numFmtId="0" fontId="2" fillId="0" borderId="0" xfId="0" applyFont="1"/>
    <xf numFmtId="0" fontId="11" fillId="0" borderId="4" xfId="0" applyFont="1" applyBorder="1" applyAlignment="1">
      <alignment horizontal="center" vertical="center" wrapText="1"/>
    </xf>
    <xf numFmtId="49" fontId="12" fillId="7" borderId="4" xfId="1" applyNumberFormat="1" applyFont="1" applyFill="1" applyBorder="1" applyAlignment="1">
      <alignment horizontal="center" vertical="center" wrapText="1"/>
    </xf>
    <xf numFmtId="49" fontId="12" fillId="8" borderId="4" xfId="1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49" fontId="12" fillId="4" borderId="4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0" xfId="1" applyFont="1" applyAlignment="1">
      <alignment vertical="center" wrapText="1"/>
    </xf>
    <xf numFmtId="49" fontId="14" fillId="0" borderId="0" xfId="1" applyNumberFormat="1" applyFont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4 2" xfId="1" xr:uid="{45B44CA7-F09E-4B8F-82D6-A96AE06499FF}"/>
  </cellStyles>
  <dxfs count="16"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outhlanarkshire.sharepoint.com/sites/SLC__RiskManagementGroup302_/Shared%20Documents/General/Aug%202025%20Risk%20Register%20Updates/Strategic%20Risk%20Register%20update%20at%2012%20Aug%202025.xlsx" TargetMode="External"/><Relationship Id="rId1" Type="http://schemas.openxmlformats.org/officeDocument/2006/relationships/externalLinkPath" Target="https://southlanarkshire.sharepoint.com/sites/SLC__RiskManagementGroup302_/Shared%20Documents/General/Aug%202025%20Risk%20Register%20Updates/Strategic%20Risk%20Register%20update%20at%2012%20Aug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LC Summary"/>
      <sheetName val="SLC Strategic Risk Register"/>
      <sheetName val="SLC Board Risk Appetite"/>
      <sheetName val="SLC Risk Profile &amp; Scorin"/>
      <sheetName val="Apr 25 SLC Summary"/>
      <sheetName val="Feb 25 SLC Summary"/>
      <sheetName val="Nov 24 SLC Summary"/>
      <sheetName val="Aug 24 SLC Summary"/>
    </sheetNames>
    <sheetDataSet>
      <sheetData sheetId="0"/>
      <sheetData sheetId="1">
        <row r="1">
          <cell r="A1" t="str">
            <v>Strategic Risk Register</v>
          </cell>
          <cell r="V1" t="str">
            <v>RSRMG</v>
          </cell>
        </row>
      </sheetData>
      <sheetData sheetId="2"/>
      <sheetData sheetId="3"/>
      <sheetData sheetId="4"/>
      <sheetData sheetId="5"/>
      <sheetData sheetId="6">
        <row r="1">
          <cell r="D1" t="str">
            <v>Dated reviewed by Risk Management Group</v>
          </cell>
          <cell r="H1">
            <v>45679</v>
          </cell>
        </row>
        <row r="2">
          <cell r="D2" t="str">
            <v>Dated reviewed by SLT</v>
          </cell>
          <cell r="H2">
            <v>45679</v>
          </cell>
        </row>
        <row r="3">
          <cell r="D3" t="str">
            <v>Next date of review (Expected not actual)</v>
          </cell>
          <cell r="H3">
            <v>45769</v>
          </cell>
        </row>
        <row r="5">
          <cell r="B5" t="str">
            <v>Description</v>
          </cell>
          <cell r="C5" t="str">
            <v>Link to College Strategic Objectives</v>
          </cell>
          <cell r="D5" t="str">
            <v>Impact Rating (1-4)</v>
          </cell>
          <cell r="E5" t="str">
            <v>Probability Rating (1-4)</v>
          </cell>
          <cell r="F5" t="str">
            <v>Risk Score</v>
          </cell>
          <cell r="G5" t="str">
            <v>Previous submission risk score</v>
          </cell>
          <cell r="H5" t="str">
            <v>Movement since last submission</v>
          </cell>
          <cell r="J5" t="str">
            <v>Post-mitigation impact</v>
          </cell>
          <cell r="K5" t="str">
            <v>Post-mitigation probability</v>
          </cell>
          <cell r="L5" t="str">
            <v>Post-mitigation score</v>
          </cell>
        </row>
        <row r="7">
          <cell r="B7" t="str">
            <v>That there is a theft of, or damage to, Management Information System (incl. cyber-crime)</v>
          </cell>
          <cell r="C7" t="str">
            <v>2,3</v>
          </cell>
          <cell r="D7">
            <v>3</v>
          </cell>
          <cell r="E7">
            <v>2</v>
          </cell>
          <cell r="F7">
            <v>6</v>
          </cell>
          <cell r="G7">
            <v>6</v>
          </cell>
          <cell r="H7">
            <v>0</v>
          </cell>
          <cell r="J7">
            <v>3</v>
          </cell>
          <cell r="K7">
            <v>1</v>
          </cell>
          <cell r="L7">
            <v>3</v>
          </cell>
        </row>
        <row r="9">
          <cell r="B9" t="str">
            <v>That the College cannot maintain financial stability</v>
          </cell>
          <cell r="C9">
            <v>3</v>
          </cell>
          <cell r="D9">
            <v>5</v>
          </cell>
          <cell r="E9">
            <v>4</v>
          </cell>
          <cell r="F9">
            <v>20</v>
          </cell>
          <cell r="G9">
            <v>20</v>
          </cell>
          <cell r="H9">
            <v>0</v>
          </cell>
          <cell r="J9">
            <v>5</v>
          </cell>
          <cell r="K9">
            <v>4</v>
          </cell>
          <cell r="L9">
            <v>20</v>
          </cell>
        </row>
        <row r="10">
          <cell r="B10" t="str">
            <v xml:space="preserve">That there is a failure of financial controls                                                                                                  </v>
          </cell>
          <cell r="C10">
            <v>3</v>
          </cell>
          <cell r="D10">
            <v>5</v>
          </cell>
          <cell r="E10">
            <v>3</v>
          </cell>
          <cell r="F10">
            <v>15</v>
          </cell>
          <cell r="G10">
            <v>15</v>
          </cell>
          <cell r="H10">
            <v>0</v>
          </cell>
          <cell r="J10">
            <v>5</v>
          </cell>
          <cell r="K10">
            <v>2</v>
          </cell>
          <cell r="L10">
            <v>10</v>
          </cell>
        </row>
        <row r="11">
          <cell r="B11" t="str">
            <v>That there is failure to meet Credit target and /or failure to retain major public and private contracts.</v>
          </cell>
          <cell r="C11" t="str">
            <v>1,2,3</v>
          </cell>
          <cell r="D11">
            <v>5</v>
          </cell>
          <cell r="E11">
            <v>3</v>
          </cell>
          <cell r="F11">
            <v>15</v>
          </cell>
          <cell r="G11">
            <v>15</v>
          </cell>
          <cell r="H11">
            <v>0</v>
          </cell>
          <cell r="J11">
            <v>5</v>
          </cell>
          <cell r="K11">
            <v>1</v>
          </cell>
          <cell r="L11">
            <v>5</v>
          </cell>
        </row>
        <row r="12">
          <cell r="B12" t="str">
            <v xml:space="preserve">That there are insufficient funds for capital project and maintenance requirements  </v>
          </cell>
          <cell r="C12" t="str">
            <v>1,3</v>
          </cell>
          <cell r="D12">
            <v>4</v>
          </cell>
          <cell r="E12">
            <v>3</v>
          </cell>
          <cell r="F12">
            <v>12</v>
          </cell>
          <cell r="G12">
            <v>12</v>
          </cell>
          <cell r="H12">
            <v>0</v>
          </cell>
          <cell r="J12">
            <v>4</v>
          </cell>
          <cell r="K12">
            <v>3</v>
          </cell>
          <cell r="L12">
            <v>12</v>
          </cell>
        </row>
        <row r="14">
          <cell r="B14" t="str">
            <v>That there is a failure of Corporate Governance arrangements</v>
          </cell>
          <cell r="C14" t="str">
            <v>2,3</v>
          </cell>
          <cell r="D14">
            <v>5</v>
          </cell>
          <cell r="E14">
            <v>5</v>
          </cell>
          <cell r="F14">
            <v>25</v>
          </cell>
          <cell r="G14">
            <v>8</v>
          </cell>
          <cell r="H14">
            <v>17</v>
          </cell>
          <cell r="J14">
            <v>4</v>
          </cell>
          <cell r="K14">
            <v>5</v>
          </cell>
          <cell r="L14">
            <v>20</v>
          </cell>
        </row>
        <row r="16">
          <cell r="B16" t="str">
            <v xml:space="preserve">That there is a failure to meet statutory and legislative health and safety as well as safeguarding  requirements. </v>
          </cell>
          <cell r="C16">
            <v>2</v>
          </cell>
          <cell r="D16">
            <v>5</v>
          </cell>
          <cell r="E16">
            <v>3</v>
          </cell>
          <cell r="F16">
            <v>15</v>
          </cell>
          <cell r="G16">
            <v>12</v>
          </cell>
          <cell r="H16">
            <v>3</v>
          </cell>
          <cell r="J16">
            <v>5</v>
          </cell>
          <cell r="K16">
            <v>2</v>
          </cell>
          <cell r="L16">
            <v>10</v>
          </cell>
        </row>
        <row r="18">
          <cell r="B18" t="str">
            <v>That there is a breach of legislation and associated regulations (incl. GDPR)</v>
          </cell>
          <cell r="C18" t="str">
            <v>2,3</v>
          </cell>
          <cell r="D18">
            <v>2</v>
          </cell>
          <cell r="E18">
            <v>3</v>
          </cell>
          <cell r="F18">
            <v>6</v>
          </cell>
          <cell r="G18">
            <v>6</v>
          </cell>
          <cell r="H18">
            <v>0</v>
          </cell>
          <cell r="J18">
            <v>2</v>
          </cell>
          <cell r="K18">
            <v>2</v>
          </cell>
          <cell r="L18">
            <v>4</v>
          </cell>
        </row>
        <row r="19">
          <cell r="B19" t="str">
            <v xml:space="preserve">That there is a failure to safeguard the health and wellbeing of staff and students. </v>
          </cell>
          <cell r="C19" t="str">
            <v>1,2,3</v>
          </cell>
          <cell r="D19">
            <v>3</v>
          </cell>
          <cell r="E19">
            <v>3</v>
          </cell>
          <cell r="F19">
            <v>9</v>
          </cell>
          <cell r="G19">
            <v>9</v>
          </cell>
          <cell r="H19">
            <v>0</v>
          </cell>
          <cell r="J19">
            <v>3</v>
          </cell>
          <cell r="K19">
            <v>1</v>
          </cell>
          <cell r="L19">
            <v>3</v>
          </cell>
        </row>
        <row r="20">
          <cell r="B20" t="str">
            <v>That the College is not on track to meet the Scottish Government net zero targets.</v>
          </cell>
          <cell r="C20">
            <v>3</v>
          </cell>
          <cell r="D20">
            <v>3</v>
          </cell>
          <cell r="E20">
            <v>3</v>
          </cell>
          <cell r="F20">
            <v>9</v>
          </cell>
          <cell r="G20">
            <v>9</v>
          </cell>
          <cell r="H20">
            <v>0</v>
          </cell>
          <cell r="J20">
            <v>3</v>
          </cell>
          <cell r="K20">
            <v>2</v>
          </cell>
          <cell r="L20">
            <v>6</v>
          </cell>
        </row>
        <row r="22">
          <cell r="B22" t="str">
            <v>That there is a failure to achieve  high standards of learning and teaching.</v>
          </cell>
          <cell r="C22" t="str">
            <v>1,2</v>
          </cell>
          <cell r="D22">
            <v>4</v>
          </cell>
          <cell r="E22">
            <v>3</v>
          </cell>
          <cell r="F22">
            <v>12</v>
          </cell>
          <cell r="G22">
            <v>8</v>
          </cell>
          <cell r="H22">
            <v>4</v>
          </cell>
          <cell r="J22">
            <v>4</v>
          </cell>
          <cell r="K22">
            <v>1</v>
          </cell>
          <cell r="L22">
            <v>4</v>
          </cell>
        </row>
        <row r="23">
          <cell r="B23" t="str">
            <v xml:space="preserve">That the College cannot  provide a robust learner experience supporting them onto their final destinations. </v>
          </cell>
          <cell r="C23" t="str">
            <v>1,2</v>
          </cell>
          <cell r="D23">
            <v>4</v>
          </cell>
          <cell r="E23">
            <v>2</v>
          </cell>
          <cell r="F23">
            <v>8</v>
          </cell>
          <cell r="G23">
            <v>8</v>
          </cell>
          <cell r="H23">
            <v>0</v>
          </cell>
          <cell r="J23">
            <v>4</v>
          </cell>
          <cell r="K23">
            <v>3</v>
          </cell>
          <cell r="L23">
            <v>12</v>
          </cell>
        </row>
        <row r="25">
          <cell r="B25" t="str">
            <v xml:space="preserve">That there is a failure to provide an engaging and effective employee journey. </v>
          </cell>
          <cell r="C25" t="str">
            <v>1,2</v>
          </cell>
          <cell r="D25">
            <v>4</v>
          </cell>
          <cell r="E25">
            <v>2</v>
          </cell>
          <cell r="F25">
            <v>8</v>
          </cell>
          <cell r="G25">
            <v>8</v>
          </cell>
          <cell r="H25">
            <v>0</v>
          </cell>
          <cell r="J25">
            <v>4</v>
          </cell>
          <cell r="K25">
            <v>4</v>
          </cell>
          <cell r="L25">
            <v>16</v>
          </cell>
        </row>
        <row r="27">
          <cell r="B27" t="str">
            <v>That there is business interruption due to major disaster, IT failure etc</v>
          </cell>
          <cell r="C27">
            <v>3</v>
          </cell>
          <cell r="D27">
            <v>3</v>
          </cell>
          <cell r="E27">
            <v>5</v>
          </cell>
          <cell r="F27">
            <v>15</v>
          </cell>
          <cell r="G27">
            <v>6</v>
          </cell>
          <cell r="H27">
            <v>9</v>
          </cell>
          <cell r="J27">
            <v>3</v>
          </cell>
          <cell r="K27">
            <v>4</v>
          </cell>
          <cell r="L27">
            <v>12</v>
          </cell>
        </row>
        <row r="29">
          <cell r="B29" t="str">
            <v>That there is a reputational risk to the College.</v>
          </cell>
          <cell r="C29">
            <v>3</v>
          </cell>
          <cell r="D29">
            <v>4</v>
          </cell>
          <cell r="E29">
            <v>4</v>
          </cell>
          <cell r="F29">
            <v>16</v>
          </cell>
          <cell r="G29">
            <v>16</v>
          </cell>
          <cell r="H29">
            <v>0</v>
          </cell>
          <cell r="J29">
            <v>4</v>
          </cell>
          <cell r="K29">
            <v>3</v>
          </cell>
          <cell r="L29">
            <v>12</v>
          </cell>
        </row>
        <row r="31">
          <cell r="J31" t="str">
            <v>Risk Key</v>
          </cell>
          <cell r="K31" t="str">
            <v>Low</v>
          </cell>
          <cell r="L31" t="str">
            <v>1-3</v>
          </cell>
        </row>
        <row r="32">
          <cell r="B32" t="str">
            <v xml:space="preserve">Student Experience </v>
          </cell>
          <cell r="K32" t="str">
            <v>Medium</v>
          </cell>
          <cell r="L32" t="str">
            <v>4-9</v>
          </cell>
        </row>
        <row r="33">
          <cell r="B33" t="str">
            <v>Culture and People Development</v>
          </cell>
          <cell r="K33" t="str">
            <v>High</v>
          </cell>
          <cell r="L33" t="str">
            <v>10-19</v>
          </cell>
        </row>
        <row r="34">
          <cell r="B34" t="str">
            <v>Growth and Innovation</v>
          </cell>
          <cell r="K34" t="str">
            <v>Very High</v>
          </cell>
          <cell r="L34" t="str">
            <v>20-25</v>
          </cell>
        </row>
        <row r="35">
          <cell r="B35" t="str">
            <v>Sustainability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F745C-4D80-43BC-9D58-A710403FEBFE}">
  <sheetPr>
    <pageSetUpPr fitToPage="1"/>
  </sheetPr>
  <dimension ref="A1:AG40"/>
  <sheetViews>
    <sheetView tabSelected="1" zoomScale="85" zoomScaleNormal="115" workbookViewId="0">
      <pane ySplit="4" topLeftCell="A5" activePane="bottomLeft" state="frozen"/>
      <selection pane="bottomLeft" activeCell="A5" sqref="A5"/>
    </sheetView>
  </sheetViews>
  <sheetFormatPr defaultColWidth="9" defaultRowHeight="14.45"/>
  <cols>
    <col min="1" max="1" width="6.375" style="2" customWidth="1"/>
    <col min="2" max="2" width="18.625" style="2" customWidth="1"/>
    <col min="3" max="3" width="9.625" style="2" customWidth="1"/>
    <col min="4" max="4" width="9.25" style="2" customWidth="1"/>
    <col min="5" max="5" width="11.25" style="2" customWidth="1"/>
    <col min="6" max="6" width="7.25" style="2" customWidth="1"/>
    <col min="7" max="7" width="10.75" style="2" customWidth="1"/>
    <col min="8" max="8" width="11.625" style="2" customWidth="1"/>
    <col min="9" max="9" width="0.875" style="2" customWidth="1"/>
    <col min="10" max="11" width="13" style="2" customWidth="1"/>
    <col min="12" max="12" width="12.5" style="2" customWidth="1"/>
    <col min="13" max="13" width="10.625" style="2" customWidth="1"/>
    <col min="14" max="14" width="10.375" style="2" customWidth="1"/>
    <col min="15" max="16" width="11.5" style="2" customWidth="1"/>
    <col min="17" max="18" width="20.375" style="5" customWidth="1"/>
    <col min="19" max="22" width="0" style="2" hidden="1" customWidth="1"/>
    <col min="23" max="16384" width="9" style="2"/>
  </cols>
  <sheetData>
    <row r="1" spans="1:33" ht="18" customHeight="1">
      <c r="A1" s="1" t="str">
        <f>+'[1]SLC Strategic Risk Register'!A1</f>
        <v>Strategic Risk Register</v>
      </c>
      <c r="D1" s="45" t="s">
        <v>0</v>
      </c>
      <c r="E1" s="45"/>
      <c r="F1" s="45"/>
      <c r="G1" s="45"/>
      <c r="H1" s="3">
        <v>45869</v>
      </c>
      <c r="O1" s="4" t="str">
        <f>+'[1]SLC Strategic Risk Register'!V1</f>
        <v>RSRMG</v>
      </c>
      <c r="P1" s="4"/>
    </row>
    <row r="2" spans="1:33" ht="18" customHeight="1">
      <c r="A2" s="1" t="s">
        <v>1</v>
      </c>
      <c r="D2" s="45" t="s">
        <v>2</v>
      </c>
      <c r="E2" s="45"/>
      <c r="F2" s="45"/>
      <c r="G2" s="45"/>
      <c r="H2" s="3">
        <v>45869</v>
      </c>
      <c r="O2" s="4" t="s">
        <v>3</v>
      </c>
      <c r="P2" s="4"/>
    </row>
    <row r="3" spans="1:33" ht="18" customHeight="1">
      <c r="D3" s="46" t="s">
        <v>4</v>
      </c>
      <c r="E3" s="47"/>
      <c r="F3" s="47"/>
      <c r="G3" s="48"/>
      <c r="H3" s="3">
        <v>45960</v>
      </c>
      <c r="O3" s="6"/>
      <c r="P3" s="6"/>
    </row>
    <row r="5" spans="1:33" ht="57.95">
      <c r="A5" s="7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8"/>
      <c r="J5" s="7" t="s">
        <v>13</v>
      </c>
      <c r="K5" s="7" t="s">
        <v>14</v>
      </c>
      <c r="L5" s="7" t="s">
        <v>15</v>
      </c>
      <c r="M5" s="7" t="s">
        <v>16</v>
      </c>
      <c r="N5" s="7" t="s">
        <v>12</v>
      </c>
      <c r="O5" s="9" t="s">
        <v>17</v>
      </c>
      <c r="P5" s="9" t="s">
        <v>18</v>
      </c>
      <c r="Q5" s="7" t="s">
        <v>19</v>
      </c>
      <c r="R5" s="7" t="s">
        <v>20</v>
      </c>
      <c r="S5" s="10" t="s">
        <v>21</v>
      </c>
      <c r="T5" s="10" t="s">
        <v>22</v>
      </c>
      <c r="U5" s="10" t="s">
        <v>23</v>
      </c>
      <c r="V5" s="10" t="s">
        <v>23</v>
      </c>
    </row>
    <row r="6" spans="1:33">
      <c r="A6" s="44" t="s">
        <v>24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11"/>
      <c r="Q6" s="11"/>
      <c r="R6" s="11"/>
    </row>
    <row r="7" spans="1:33" ht="72.599999999999994">
      <c r="A7" s="38">
        <v>8</v>
      </c>
      <c r="B7" s="12" t="s">
        <v>25</v>
      </c>
      <c r="C7" s="13" t="s">
        <v>26</v>
      </c>
      <c r="D7" s="14">
        <v>3</v>
      </c>
      <c r="E7" s="14">
        <v>2</v>
      </c>
      <c r="F7" s="15">
        <v>6</v>
      </c>
      <c r="G7" s="14">
        <v>6</v>
      </c>
      <c r="H7" s="14">
        <v>0</v>
      </c>
      <c r="I7" s="16"/>
      <c r="J7" s="16">
        <v>3</v>
      </c>
      <c r="K7" s="16">
        <v>1</v>
      </c>
      <c r="L7" s="15">
        <v>3</v>
      </c>
      <c r="M7" s="16">
        <v>3</v>
      </c>
      <c r="N7" s="14">
        <v>0</v>
      </c>
      <c r="O7" s="17" t="s">
        <v>27</v>
      </c>
      <c r="P7" s="17" t="s">
        <v>28</v>
      </c>
      <c r="Q7" s="17" t="s">
        <v>29</v>
      </c>
      <c r="R7" s="18" t="s">
        <v>30</v>
      </c>
      <c r="S7" s="2">
        <f>VLOOKUP(B7,'[1]Nov 24 SLC Summary'!B:F,5,FALSE)</f>
        <v>6</v>
      </c>
      <c r="T7" s="2">
        <f>VLOOKUP(B7,'[1]Nov 24 SLC Summary'!B:L,11,FALSE)</f>
        <v>3</v>
      </c>
      <c r="U7" s="2">
        <f>G7-S7</f>
        <v>0</v>
      </c>
      <c r="V7" s="2">
        <f>M7-T7</f>
        <v>0</v>
      </c>
    </row>
    <row r="8" spans="1:33">
      <c r="A8" s="44" t="s">
        <v>31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11"/>
      <c r="Q8" s="11"/>
      <c r="R8" s="11"/>
    </row>
    <row r="9" spans="1:33" ht="43.5">
      <c r="A9" s="38">
        <v>1</v>
      </c>
      <c r="B9" s="12" t="s">
        <v>32</v>
      </c>
      <c r="C9" s="13">
        <v>3</v>
      </c>
      <c r="D9" s="14">
        <v>5</v>
      </c>
      <c r="E9" s="14">
        <v>4</v>
      </c>
      <c r="F9" s="15">
        <v>20</v>
      </c>
      <c r="G9" s="14">
        <v>20</v>
      </c>
      <c r="H9" s="14">
        <v>0</v>
      </c>
      <c r="I9" s="16"/>
      <c r="J9" s="16">
        <v>5</v>
      </c>
      <c r="K9" s="16">
        <v>4</v>
      </c>
      <c r="L9" s="15">
        <v>20</v>
      </c>
      <c r="M9" s="16">
        <v>20</v>
      </c>
      <c r="N9" s="14">
        <v>0</v>
      </c>
      <c r="O9" s="17" t="s">
        <v>33</v>
      </c>
      <c r="P9" s="17" t="s">
        <v>28</v>
      </c>
      <c r="Q9" s="17" t="s">
        <v>34</v>
      </c>
      <c r="R9" s="18" t="s">
        <v>30</v>
      </c>
      <c r="S9" s="2">
        <f>VLOOKUP(B9,'[1]Nov 24 SLC Summary'!B:F,5,FALSE)</f>
        <v>20</v>
      </c>
      <c r="T9" s="2">
        <f>VLOOKUP(B9,'[1]Nov 24 SLC Summary'!B:L,11,FALSE)</f>
        <v>20</v>
      </c>
      <c r="U9" s="2">
        <f>G9-S9</f>
        <v>0</v>
      </c>
      <c r="V9" s="2">
        <f>M9-T9</f>
        <v>0</v>
      </c>
    </row>
    <row r="10" spans="1:33" ht="66" customHeight="1">
      <c r="A10" s="38">
        <v>2</v>
      </c>
      <c r="B10" s="12" t="s">
        <v>35</v>
      </c>
      <c r="C10" s="13">
        <v>3</v>
      </c>
      <c r="D10" s="14">
        <v>5</v>
      </c>
      <c r="E10" s="14">
        <v>3</v>
      </c>
      <c r="F10" s="15">
        <v>15</v>
      </c>
      <c r="G10" s="14">
        <v>15</v>
      </c>
      <c r="H10" s="14">
        <v>0</v>
      </c>
      <c r="I10" s="16"/>
      <c r="J10" s="16">
        <v>5</v>
      </c>
      <c r="K10" s="16">
        <v>2</v>
      </c>
      <c r="L10" s="19">
        <v>10</v>
      </c>
      <c r="M10" s="16">
        <v>10</v>
      </c>
      <c r="N10" s="14">
        <v>0</v>
      </c>
      <c r="O10" s="20" t="s">
        <v>36</v>
      </c>
      <c r="P10" s="20" t="s">
        <v>28</v>
      </c>
      <c r="Q10" s="20" t="s">
        <v>34</v>
      </c>
      <c r="R10" s="18" t="s">
        <v>30</v>
      </c>
      <c r="S10" s="2">
        <f>VLOOKUP(B10,'[1]Nov 24 SLC Summary'!B:F,5,FALSE)</f>
        <v>15</v>
      </c>
      <c r="T10" s="2">
        <f>VLOOKUP(B10,'[1]Nov 24 SLC Summary'!B:L,11,FALSE)</f>
        <v>10</v>
      </c>
      <c r="U10" s="2">
        <f>G10-S10</f>
        <v>0</v>
      </c>
      <c r="V10" s="2">
        <f>M10-T10</f>
        <v>0</v>
      </c>
    </row>
    <row r="11" spans="1:33" ht="96.75" customHeight="1">
      <c r="A11" s="38">
        <v>3</v>
      </c>
      <c r="B11" s="12" t="s">
        <v>37</v>
      </c>
      <c r="C11" s="13" t="s">
        <v>38</v>
      </c>
      <c r="D11" s="14">
        <v>5</v>
      </c>
      <c r="E11" s="14">
        <v>3</v>
      </c>
      <c r="F11" s="15">
        <v>15</v>
      </c>
      <c r="G11" s="14">
        <v>15</v>
      </c>
      <c r="H11" s="14">
        <v>0</v>
      </c>
      <c r="I11" s="16"/>
      <c r="J11" s="16">
        <v>5</v>
      </c>
      <c r="K11" s="16">
        <v>1</v>
      </c>
      <c r="L11" s="15">
        <v>5</v>
      </c>
      <c r="M11" s="16">
        <v>5</v>
      </c>
      <c r="N11" s="14">
        <v>0</v>
      </c>
      <c r="O11" s="17" t="s">
        <v>39</v>
      </c>
      <c r="P11" s="17" t="s">
        <v>40</v>
      </c>
      <c r="Q11" s="20" t="s">
        <v>34</v>
      </c>
      <c r="R11" s="18" t="s">
        <v>30</v>
      </c>
      <c r="S11" s="2">
        <f>VLOOKUP(B11,'[1]Nov 24 SLC Summary'!B:F,5,FALSE)</f>
        <v>15</v>
      </c>
      <c r="T11" s="2">
        <f>VLOOKUP(B11,'[1]Nov 24 SLC Summary'!B:L,11,FALSE)</f>
        <v>5</v>
      </c>
      <c r="U11" s="2">
        <f>G11-S11</f>
        <v>0</v>
      </c>
      <c r="V11" s="2">
        <f>M11-T11</f>
        <v>0</v>
      </c>
    </row>
    <row r="12" spans="1:33" ht="79.5" customHeight="1">
      <c r="A12" s="38">
        <v>5</v>
      </c>
      <c r="B12" s="12" t="s">
        <v>41</v>
      </c>
      <c r="C12" s="13" t="s">
        <v>42</v>
      </c>
      <c r="D12" s="14">
        <v>4</v>
      </c>
      <c r="E12" s="14">
        <v>3</v>
      </c>
      <c r="F12" s="15">
        <v>12</v>
      </c>
      <c r="G12" s="14">
        <v>12</v>
      </c>
      <c r="H12" s="14">
        <v>0</v>
      </c>
      <c r="I12" s="16"/>
      <c r="J12" s="16">
        <v>4</v>
      </c>
      <c r="K12" s="16">
        <v>3</v>
      </c>
      <c r="L12" s="19">
        <v>12</v>
      </c>
      <c r="M12" s="16">
        <v>12</v>
      </c>
      <c r="N12" s="14">
        <v>0</v>
      </c>
      <c r="O12" s="17" t="s">
        <v>43</v>
      </c>
      <c r="P12" s="17" t="s">
        <v>28</v>
      </c>
      <c r="Q12" s="20" t="s">
        <v>34</v>
      </c>
      <c r="R12" s="18" t="s">
        <v>30</v>
      </c>
      <c r="S12" s="2">
        <f>VLOOKUP(B12,'[1]Nov 24 SLC Summary'!B:F,5,FALSE)</f>
        <v>12</v>
      </c>
      <c r="T12" s="2">
        <f>VLOOKUP(B12,'[1]Nov 24 SLC Summary'!B:L,11,FALSE)</f>
        <v>12</v>
      </c>
      <c r="U12" s="2">
        <f>G12-S12</f>
        <v>0</v>
      </c>
      <c r="V12" s="2">
        <f>M12-T12</f>
        <v>0</v>
      </c>
    </row>
    <row r="13" spans="1:33" ht="14.25" customHeight="1">
      <c r="A13" s="41" t="s">
        <v>44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3"/>
      <c r="P13" s="11"/>
      <c r="Q13" s="11"/>
      <c r="R13" s="11"/>
    </row>
    <row r="14" spans="1:33" ht="43.5">
      <c r="A14" s="38">
        <v>13</v>
      </c>
      <c r="B14" s="12" t="s">
        <v>45</v>
      </c>
      <c r="C14" s="13" t="s">
        <v>26</v>
      </c>
      <c r="D14" s="14">
        <v>5</v>
      </c>
      <c r="E14" s="14">
        <v>5</v>
      </c>
      <c r="F14" s="15">
        <v>25</v>
      </c>
      <c r="G14" s="14">
        <v>8</v>
      </c>
      <c r="H14" s="14">
        <v>17</v>
      </c>
      <c r="I14" s="16"/>
      <c r="J14" s="16">
        <v>4</v>
      </c>
      <c r="K14" s="16">
        <v>5</v>
      </c>
      <c r="L14" s="15">
        <v>20</v>
      </c>
      <c r="M14" s="16">
        <v>4</v>
      </c>
      <c r="N14" s="14">
        <v>16</v>
      </c>
      <c r="O14" s="17" t="s">
        <v>46</v>
      </c>
      <c r="P14" s="17" t="s">
        <v>47</v>
      </c>
      <c r="Q14" s="20" t="s">
        <v>44</v>
      </c>
      <c r="R14" s="18" t="s">
        <v>48</v>
      </c>
      <c r="S14" s="21">
        <f>VLOOKUP(B14,'[1]Nov 24 SLC Summary'!B:F,5,FALSE)</f>
        <v>25</v>
      </c>
      <c r="T14" s="21">
        <f>VLOOKUP(B14,'[1]Nov 24 SLC Summary'!B:L,11,FALSE)</f>
        <v>20</v>
      </c>
      <c r="U14" s="21">
        <f>G14-S14</f>
        <v>-17</v>
      </c>
      <c r="V14" s="21">
        <f>M14-T14</f>
        <v>-16</v>
      </c>
      <c r="X14" s="21"/>
      <c r="Y14" s="21"/>
      <c r="Z14" s="21"/>
      <c r="AA14" s="21"/>
      <c r="AB14" s="21"/>
      <c r="AC14" s="21"/>
      <c r="AD14" s="21"/>
      <c r="AE14" s="21"/>
      <c r="AF14" s="21"/>
      <c r="AG14" s="21"/>
    </row>
    <row r="15" spans="1:33">
      <c r="A15" s="41" t="s">
        <v>49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3"/>
      <c r="P15" s="11"/>
      <c r="Q15" s="11"/>
      <c r="R15" s="11"/>
    </row>
    <row r="16" spans="1:33" ht="57.95">
      <c r="A16" s="38">
        <v>6</v>
      </c>
      <c r="B16" s="12" t="s">
        <v>50</v>
      </c>
      <c r="C16" s="13">
        <v>2</v>
      </c>
      <c r="D16" s="14">
        <v>5</v>
      </c>
      <c r="E16" s="14">
        <v>3</v>
      </c>
      <c r="F16" s="15">
        <v>15</v>
      </c>
      <c r="G16" s="14">
        <v>12</v>
      </c>
      <c r="H16" s="14">
        <v>3</v>
      </c>
      <c r="I16" s="16"/>
      <c r="J16" s="16">
        <v>5</v>
      </c>
      <c r="K16" s="16">
        <v>2</v>
      </c>
      <c r="L16" s="15">
        <v>10</v>
      </c>
      <c r="M16" s="16">
        <v>8</v>
      </c>
      <c r="N16" s="14">
        <v>2</v>
      </c>
      <c r="O16" s="17" t="s">
        <v>51</v>
      </c>
      <c r="P16" s="17" t="s">
        <v>28</v>
      </c>
      <c r="Q16" s="17" t="s">
        <v>52</v>
      </c>
      <c r="R16" s="18" t="s">
        <v>30</v>
      </c>
      <c r="S16" s="2" t="e">
        <f>VLOOKUP(B16,'[1]Nov 24 SLC Summary'!B:F,5,FALSE)</f>
        <v>#N/A</v>
      </c>
      <c r="T16" s="2" t="e">
        <f>VLOOKUP(B16,'[1]Nov 24 SLC Summary'!B:L,11,FALSE)</f>
        <v>#N/A</v>
      </c>
      <c r="U16" s="2" t="e">
        <f>G16-S16</f>
        <v>#N/A</v>
      </c>
      <c r="V16" s="2" t="e">
        <f>M16-T16</f>
        <v>#N/A</v>
      </c>
    </row>
    <row r="17" spans="1:22">
      <c r="A17" s="44" t="s">
        <v>52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11"/>
      <c r="Q17" s="11"/>
      <c r="R17" s="11"/>
      <c r="S17" s="21"/>
    </row>
    <row r="18" spans="1:22" ht="116.1">
      <c r="A18" s="38">
        <v>4</v>
      </c>
      <c r="B18" s="12" t="s">
        <v>53</v>
      </c>
      <c r="C18" s="13" t="s">
        <v>26</v>
      </c>
      <c r="D18" s="14">
        <v>2</v>
      </c>
      <c r="E18" s="14">
        <v>3</v>
      </c>
      <c r="F18" s="15">
        <v>6</v>
      </c>
      <c r="G18" s="14">
        <v>6</v>
      </c>
      <c r="H18" s="14">
        <v>0</v>
      </c>
      <c r="I18" s="16"/>
      <c r="J18" s="16">
        <v>2</v>
      </c>
      <c r="K18" s="16">
        <v>2</v>
      </c>
      <c r="L18" s="15">
        <v>4</v>
      </c>
      <c r="M18" s="16">
        <v>4</v>
      </c>
      <c r="N18" s="14">
        <v>0</v>
      </c>
      <c r="O18" s="17" t="s">
        <v>54</v>
      </c>
      <c r="P18" s="17" t="s">
        <v>28</v>
      </c>
      <c r="Q18" s="17" t="s">
        <v>52</v>
      </c>
      <c r="R18" s="18" t="s">
        <v>30</v>
      </c>
      <c r="S18" s="21" t="e">
        <f>VLOOKUP(B18,'[1]Nov 24 SLC Summary'!B:F,5,FALSE)</f>
        <v>#N/A</v>
      </c>
      <c r="T18" s="2" t="e">
        <f>VLOOKUP(B18,'[1]Nov 24 SLC Summary'!B:L,11,FALSE)</f>
        <v>#N/A</v>
      </c>
      <c r="U18" s="2" t="e">
        <f>G18-S18</f>
        <v>#N/A</v>
      </c>
      <c r="V18" s="2" t="e">
        <f>M18-T18</f>
        <v>#N/A</v>
      </c>
    </row>
    <row r="19" spans="1:22" ht="72.599999999999994">
      <c r="A19" s="38">
        <v>11</v>
      </c>
      <c r="B19" s="12" t="s">
        <v>55</v>
      </c>
      <c r="C19" s="13" t="s">
        <v>38</v>
      </c>
      <c r="D19" s="14">
        <v>3</v>
      </c>
      <c r="E19" s="14">
        <v>3</v>
      </c>
      <c r="F19" s="15">
        <v>9</v>
      </c>
      <c r="G19" s="14">
        <v>9</v>
      </c>
      <c r="H19" s="14">
        <v>0</v>
      </c>
      <c r="I19" s="16"/>
      <c r="J19" s="16">
        <v>3</v>
      </c>
      <c r="K19" s="16">
        <v>1</v>
      </c>
      <c r="L19" s="15">
        <v>3</v>
      </c>
      <c r="M19" s="16">
        <v>3</v>
      </c>
      <c r="N19" s="14">
        <v>0</v>
      </c>
      <c r="O19" s="17" t="s">
        <v>56</v>
      </c>
      <c r="P19" s="17" t="s">
        <v>40</v>
      </c>
      <c r="Q19" s="20" t="s">
        <v>52</v>
      </c>
      <c r="R19" s="18" t="s">
        <v>30</v>
      </c>
      <c r="S19" s="21">
        <f>VLOOKUP(B19,'[1]Nov 24 SLC Summary'!B:F,5,FALSE)</f>
        <v>9</v>
      </c>
      <c r="T19" s="2">
        <f>VLOOKUP(B19,'[1]Nov 24 SLC Summary'!B:L,11,FALSE)</f>
        <v>3</v>
      </c>
      <c r="U19" s="2">
        <f>G19-S19</f>
        <v>0</v>
      </c>
      <c r="V19" s="2">
        <f>M19-T19</f>
        <v>0</v>
      </c>
    </row>
    <row r="20" spans="1:22" ht="72.599999999999994">
      <c r="A20" s="38">
        <v>15</v>
      </c>
      <c r="B20" s="12" t="s">
        <v>57</v>
      </c>
      <c r="C20" s="13">
        <v>3</v>
      </c>
      <c r="D20" s="14">
        <v>3</v>
      </c>
      <c r="E20" s="14">
        <v>3</v>
      </c>
      <c r="F20" s="15">
        <v>9</v>
      </c>
      <c r="G20" s="14">
        <v>9</v>
      </c>
      <c r="H20" s="14">
        <v>0</v>
      </c>
      <c r="I20" s="16"/>
      <c r="J20" s="16">
        <v>3</v>
      </c>
      <c r="K20" s="16">
        <v>2</v>
      </c>
      <c r="L20" s="15">
        <v>6</v>
      </c>
      <c r="M20" s="16">
        <v>6</v>
      </c>
      <c r="N20" s="14">
        <v>0</v>
      </c>
      <c r="O20" s="17" t="s">
        <v>58</v>
      </c>
      <c r="P20" s="17" t="s">
        <v>28</v>
      </c>
      <c r="Q20" s="20" t="s">
        <v>52</v>
      </c>
      <c r="R20" s="18" t="s">
        <v>30</v>
      </c>
      <c r="S20" s="21" t="e">
        <f>VLOOKUP(B20,'[1]Nov 24 SLC Summary'!B:F,5,FALSE)</f>
        <v>#N/A</v>
      </c>
      <c r="T20" s="2" t="e">
        <f>VLOOKUP(B20,'[1]Nov 24 SLC Summary'!B:L,11,FALSE)</f>
        <v>#N/A</v>
      </c>
      <c r="U20" s="2" t="e">
        <f>G20-S20</f>
        <v>#N/A</v>
      </c>
      <c r="V20" s="2" t="e">
        <f>M20-T20</f>
        <v>#N/A</v>
      </c>
    </row>
    <row r="21" spans="1:22">
      <c r="A21" s="44" t="s">
        <v>59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11"/>
      <c r="Q21" s="11"/>
      <c r="R21" s="11"/>
      <c r="S21" s="21"/>
    </row>
    <row r="22" spans="1:22" ht="57.95">
      <c r="A22" s="38">
        <v>9</v>
      </c>
      <c r="B22" s="12" t="s">
        <v>60</v>
      </c>
      <c r="C22" s="13" t="s">
        <v>61</v>
      </c>
      <c r="D22" s="14">
        <v>4</v>
      </c>
      <c r="E22" s="14">
        <v>3</v>
      </c>
      <c r="F22" s="15">
        <v>12</v>
      </c>
      <c r="G22" s="14">
        <v>8</v>
      </c>
      <c r="H22" s="14">
        <v>4</v>
      </c>
      <c r="I22" s="16"/>
      <c r="J22" s="16">
        <v>4</v>
      </c>
      <c r="K22" s="16">
        <v>1</v>
      </c>
      <c r="L22" s="15">
        <v>4</v>
      </c>
      <c r="M22" s="16">
        <v>4</v>
      </c>
      <c r="N22" s="14">
        <v>0</v>
      </c>
      <c r="O22" s="17" t="s">
        <v>39</v>
      </c>
      <c r="P22" s="17" t="s">
        <v>40</v>
      </c>
      <c r="Q22" s="17" t="s">
        <v>59</v>
      </c>
      <c r="R22" s="18" t="s">
        <v>62</v>
      </c>
      <c r="S22" s="21" t="e">
        <f>VLOOKUP(B22,'[1]Nov 24 SLC Summary'!B:F,5,FALSE)</f>
        <v>#N/A</v>
      </c>
      <c r="T22" s="2" t="e">
        <f>VLOOKUP(B22,'[1]Nov 24 SLC Summary'!B:L,11,FALSE)</f>
        <v>#N/A</v>
      </c>
      <c r="U22" s="2" t="e">
        <f>G22-S22</f>
        <v>#N/A</v>
      </c>
      <c r="V22" s="2" t="e">
        <f>M22-T22</f>
        <v>#N/A</v>
      </c>
    </row>
    <row r="23" spans="1:22" ht="72.599999999999994">
      <c r="A23" s="38">
        <v>12</v>
      </c>
      <c r="B23" s="12" t="s">
        <v>63</v>
      </c>
      <c r="C23" s="13" t="s">
        <v>61</v>
      </c>
      <c r="D23" s="14">
        <v>4</v>
      </c>
      <c r="E23" s="14">
        <v>2</v>
      </c>
      <c r="F23" s="15">
        <v>8</v>
      </c>
      <c r="G23" s="14">
        <v>8</v>
      </c>
      <c r="H23" s="14">
        <v>0</v>
      </c>
      <c r="I23" s="16"/>
      <c r="J23" s="16">
        <v>4</v>
      </c>
      <c r="K23" s="16">
        <v>3</v>
      </c>
      <c r="L23" s="15">
        <v>12</v>
      </c>
      <c r="M23" s="16">
        <v>12</v>
      </c>
      <c r="N23" s="14">
        <v>0</v>
      </c>
      <c r="O23" s="17" t="s">
        <v>64</v>
      </c>
      <c r="P23" s="17" t="s">
        <v>40</v>
      </c>
      <c r="Q23" s="20" t="s">
        <v>59</v>
      </c>
      <c r="R23" s="18" t="s">
        <v>62</v>
      </c>
      <c r="S23" s="21" t="e">
        <f>VLOOKUP(B23,'[1]Nov 24 SLC Summary'!B:F,5,FALSE)</f>
        <v>#N/A</v>
      </c>
      <c r="T23" s="2" t="e">
        <f>VLOOKUP(B23,'[1]Nov 24 SLC Summary'!B:L,11,FALSE)</f>
        <v>#N/A</v>
      </c>
      <c r="U23" s="2" t="e">
        <f>G23-S23</f>
        <v>#N/A</v>
      </c>
      <c r="V23" s="2" t="e">
        <f>M23-T23</f>
        <v>#N/A</v>
      </c>
    </row>
    <row r="24" spans="1:22">
      <c r="A24" s="44" t="s">
        <v>65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11"/>
      <c r="Q24" s="11"/>
      <c r="R24" s="11"/>
      <c r="S24" s="21"/>
      <c r="V24" s="2">
        <f>M24-T24</f>
        <v>0</v>
      </c>
    </row>
    <row r="25" spans="1:22" ht="57.95">
      <c r="A25" s="38">
        <v>10</v>
      </c>
      <c r="B25" s="12" t="s">
        <v>66</v>
      </c>
      <c r="C25" s="13" t="s">
        <v>61</v>
      </c>
      <c r="D25" s="14">
        <v>4</v>
      </c>
      <c r="E25" s="14">
        <v>2</v>
      </c>
      <c r="F25" s="15">
        <v>8</v>
      </c>
      <c r="G25" s="14">
        <v>8</v>
      </c>
      <c r="H25" s="14">
        <v>0</v>
      </c>
      <c r="I25" s="16"/>
      <c r="J25" s="16">
        <v>4</v>
      </c>
      <c r="K25" s="16">
        <v>4</v>
      </c>
      <c r="L25" s="15">
        <v>16</v>
      </c>
      <c r="M25" s="16">
        <v>4</v>
      </c>
      <c r="N25" s="14">
        <v>12</v>
      </c>
      <c r="O25" s="17" t="s">
        <v>67</v>
      </c>
      <c r="P25" s="17" t="s">
        <v>47</v>
      </c>
      <c r="Q25" s="17" t="s">
        <v>65</v>
      </c>
      <c r="R25" s="18" t="s">
        <v>68</v>
      </c>
      <c r="S25" s="21">
        <f>VLOOKUP(B25,'[1]Nov 24 SLC Summary'!B:F,5,FALSE)</f>
        <v>8</v>
      </c>
      <c r="T25" s="2">
        <f>VLOOKUP(B25,'[1]Nov 24 SLC Summary'!B:L,11,FALSE)</f>
        <v>16</v>
      </c>
      <c r="U25" s="2">
        <f>G25-S25</f>
        <v>0</v>
      </c>
      <c r="V25" s="2">
        <f>M25-T25</f>
        <v>-12</v>
      </c>
    </row>
    <row r="26" spans="1:22">
      <c r="A26" s="44" t="s">
        <v>69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11"/>
      <c r="Q26" s="11"/>
      <c r="R26" s="11"/>
      <c r="S26" s="21"/>
    </row>
    <row r="27" spans="1:22" ht="57.95">
      <c r="A27" s="38">
        <v>7</v>
      </c>
      <c r="B27" s="12" t="s">
        <v>70</v>
      </c>
      <c r="C27" s="13">
        <v>3</v>
      </c>
      <c r="D27" s="14">
        <v>3</v>
      </c>
      <c r="E27" s="14">
        <v>5</v>
      </c>
      <c r="F27" s="15">
        <v>15</v>
      </c>
      <c r="G27" s="14">
        <v>6</v>
      </c>
      <c r="H27" s="14">
        <v>9</v>
      </c>
      <c r="I27" s="16"/>
      <c r="J27" s="16">
        <v>3</v>
      </c>
      <c r="K27" s="16">
        <v>4</v>
      </c>
      <c r="L27" s="15">
        <v>12</v>
      </c>
      <c r="M27" s="16">
        <v>6</v>
      </c>
      <c r="N27" s="14">
        <v>6</v>
      </c>
      <c r="O27" s="17" t="s">
        <v>27</v>
      </c>
      <c r="P27" s="17" t="s">
        <v>28</v>
      </c>
      <c r="Q27" s="17" t="s">
        <v>69</v>
      </c>
      <c r="R27" s="18" t="s">
        <v>48</v>
      </c>
      <c r="S27" s="21">
        <f>VLOOKUP(B27,'[1]Nov 24 SLC Summary'!B:F,5,FALSE)</f>
        <v>15</v>
      </c>
      <c r="T27" s="2">
        <f>VLOOKUP(B27,'[1]Nov 24 SLC Summary'!B:L,11,FALSE)</f>
        <v>12</v>
      </c>
      <c r="U27" s="2">
        <f>G27-S27</f>
        <v>-9</v>
      </c>
      <c r="V27" s="2">
        <f>M27-T27</f>
        <v>-6</v>
      </c>
    </row>
    <row r="28" spans="1:22">
      <c r="A28" s="44" t="s">
        <v>71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11"/>
      <c r="Q28" s="11"/>
      <c r="R28" s="11"/>
      <c r="S28" s="21"/>
    </row>
    <row r="29" spans="1:22" ht="43.5">
      <c r="A29" s="38">
        <v>14</v>
      </c>
      <c r="B29" s="12" t="s">
        <v>72</v>
      </c>
      <c r="C29" s="13">
        <v>3</v>
      </c>
      <c r="D29" s="14">
        <v>4</v>
      </c>
      <c r="E29" s="14">
        <v>4</v>
      </c>
      <c r="F29" s="15">
        <v>16</v>
      </c>
      <c r="G29" s="14">
        <v>16</v>
      </c>
      <c r="H29" s="14">
        <v>0</v>
      </c>
      <c r="I29" s="16"/>
      <c r="J29" s="16">
        <v>4</v>
      </c>
      <c r="K29" s="16">
        <v>3</v>
      </c>
      <c r="L29" s="15">
        <v>12</v>
      </c>
      <c r="M29" s="16">
        <v>12</v>
      </c>
      <c r="N29" s="14">
        <v>0</v>
      </c>
      <c r="O29" s="17" t="s">
        <v>73</v>
      </c>
      <c r="P29" s="17" t="s">
        <v>47</v>
      </c>
      <c r="Q29" s="17" t="s">
        <v>71</v>
      </c>
      <c r="R29" s="18" t="s">
        <v>62</v>
      </c>
      <c r="S29" s="21">
        <f>VLOOKUP(B29,'[1]Nov 24 SLC Summary'!B:F,5,FALSE)</f>
        <v>16</v>
      </c>
      <c r="T29" s="2">
        <f>VLOOKUP(B29,'[1]Nov 24 SLC Summary'!B:L,11,FALSE)</f>
        <v>12</v>
      </c>
      <c r="U29" s="2">
        <f>G29-S29</f>
        <v>0</v>
      </c>
      <c r="V29" s="2">
        <f>M29-T29</f>
        <v>0</v>
      </c>
    </row>
    <row r="30" spans="1:22" ht="15" thickBot="1">
      <c r="D30" s="22"/>
      <c r="E30" s="22"/>
      <c r="F30" s="22"/>
      <c r="G30" s="22"/>
      <c r="H30" s="22"/>
    </row>
    <row r="31" spans="1:22" ht="15" thickBot="1">
      <c r="A31" s="39" t="s">
        <v>74</v>
      </c>
      <c r="B31" s="40"/>
      <c r="C31" s="23"/>
      <c r="G31" s="22"/>
      <c r="J31" s="24" t="s">
        <v>75</v>
      </c>
      <c r="K31" s="25" t="s">
        <v>76</v>
      </c>
      <c r="L31" s="26" t="s">
        <v>77</v>
      </c>
      <c r="N31"/>
      <c r="O31"/>
      <c r="P31"/>
    </row>
    <row r="32" spans="1:22">
      <c r="A32" s="27">
        <v>1</v>
      </c>
      <c r="B32" s="28" t="s">
        <v>78</v>
      </c>
      <c r="C32" s="29"/>
      <c r="G32" s="22"/>
      <c r="H32" s="22"/>
      <c r="J32" s="22"/>
      <c r="K32" s="30" t="s">
        <v>79</v>
      </c>
      <c r="L32" s="31" t="s">
        <v>80</v>
      </c>
      <c r="N32"/>
      <c r="O32"/>
      <c r="P32"/>
    </row>
    <row r="33" spans="1:16">
      <c r="A33" s="27">
        <v>2</v>
      </c>
      <c r="B33" s="28" t="s">
        <v>81</v>
      </c>
      <c r="C33" s="29"/>
      <c r="G33" s="22"/>
      <c r="H33" s="22"/>
      <c r="J33" s="22"/>
      <c r="K33" s="30" t="s">
        <v>82</v>
      </c>
      <c r="L33" s="32" t="s">
        <v>83</v>
      </c>
      <c r="N33"/>
      <c r="O33"/>
      <c r="P33"/>
    </row>
    <row r="34" spans="1:16">
      <c r="A34" s="27">
        <v>3</v>
      </c>
      <c r="B34" s="28" t="s">
        <v>84</v>
      </c>
      <c r="C34" s="29"/>
      <c r="K34" s="33" t="s">
        <v>85</v>
      </c>
      <c r="L34" s="34" t="s">
        <v>86</v>
      </c>
    </row>
    <row r="35" spans="1:16">
      <c r="A35" s="35">
        <v>4</v>
      </c>
      <c r="B35" s="28" t="s">
        <v>87</v>
      </c>
    </row>
    <row r="36" spans="1:16">
      <c r="D36" s="22"/>
      <c r="E36" s="22"/>
      <c r="F36" s="22"/>
      <c r="G36" s="22"/>
      <c r="H36" s="22"/>
    </row>
    <row r="37" spans="1:16" ht="15.95">
      <c r="K37" s="36"/>
      <c r="L37" s="37"/>
    </row>
    <row r="38" spans="1:16" ht="15.95">
      <c r="K38" s="36"/>
      <c r="L38" s="37"/>
    </row>
    <row r="39" spans="1:16" ht="15.95">
      <c r="K39" s="36"/>
      <c r="L39" s="37"/>
    </row>
    <row r="40" spans="1:16" ht="15.95">
      <c r="K40" s="36"/>
      <c r="L40" s="37"/>
    </row>
  </sheetData>
  <autoFilter ref="A5:O29" xr:uid="{5BD5F36C-CFA7-4AD9-A472-9F4D536F5633}"/>
  <mergeCells count="13">
    <mergeCell ref="A13:O13"/>
    <mergeCell ref="D1:G1"/>
    <mergeCell ref="D2:G2"/>
    <mergeCell ref="D3:G3"/>
    <mergeCell ref="A6:O6"/>
    <mergeCell ref="A8:O8"/>
    <mergeCell ref="A31:B31"/>
    <mergeCell ref="A15:O15"/>
    <mergeCell ref="A17:O17"/>
    <mergeCell ref="A21:O21"/>
    <mergeCell ref="A24:O24"/>
    <mergeCell ref="A26:O26"/>
    <mergeCell ref="A28:O28"/>
  </mergeCells>
  <conditionalFormatting sqref="F1:F1048576">
    <cfRule type="cellIs" dxfId="15" priority="5" operator="between">
      <formula>20</formula>
      <formula>25</formula>
    </cfRule>
    <cfRule type="cellIs" dxfId="14" priority="6" operator="between">
      <formula>10</formula>
      <formula>19</formula>
    </cfRule>
    <cfRule type="cellIs" dxfId="13" priority="7" operator="between">
      <formula>4</formula>
      <formula>9</formula>
    </cfRule>
    <cfRule type="cellIs" dxfId="12" priority="8" operator="between">
      <formula>1</formula>
      <formula>3</formula>
    </cfRule>
  </conditionalFormatting>
  <conditionalFormatting sqref="L1:L1048576">
    <cfRule type="cellIs" dxfId="11" priority="9" operator="between">
      <formula>20</formula>
      <formula>25</formula>
    </cfRule>
    <cfRule type="cellIs" dxfId="10" priority="10" operator="between">
      <formula>10</formula>
      <formula>19</formula>
    </cfRule>
    <cfRule type="cellIs" dxfId="9" priority="11" operator="between">
      <formula>4</formula>
      <formula>9</formula>
    </cfRule>
    <cfRule type="cellIs" dxfId="8" priority="12" operator="between">
      <formula>1</formula>
      <formula>3</formula>
    </cfRule>
  </conditionalFormatting>
  <conditionalFormatting sqref="L27">
    <cfRule type="cellIs" dxfId="7" priority="17" operator="between">
      <formula>20</formula>
      <formula>25</formula>
    </cfRule>
    <cfRule type="cellIs" dxfId="6" priority="18" operator="between">
      <formula>10</formula>
      <formula>19</formula>
    </cfRule>
    <cfRule type="cellIs" dxfId="5" priority="19" operator="between">
      <formula>4</formula>
      <formula>9</formula>
    </cfRule>
    <cfRule type="cellIs" dxfId="4" priority="20" operator="between">
      <formula>1</formula>
      <formula>3</formula>
    </cfRule>
  </conditionalFormatting>
  <conditionalFormatting sqref="L29">
    <cfRule type="cellIs" dxfId="3" priority="13" operator="between">
      <formula>20</formula>
      <formula>25</formula>
    </cfRule>
    <cfRule type="cellIs" dxfId="2" priority="14" operator="between">
      <formula>10</formula>
      <formula>19</formula>
    </cfRule>
    <cfRule type="cellIs" dxfId="1" priority="15" operator="between">
      <formula>4</formula>
      <formula>9</formula>
    </cfRule>
    <cfRule type="cellIs" dxfId="0" priority="16" operator="between">
      <formula>1</formula>
      <formula>3</formula>
    </cfRule>
  </conditionalFormatting>
  <printOptions gridLines="1"/>
  <pageMargins left="0.25" right="0.25" top="0.75" bottom="0.75" header="0.3" footer="0.3"/>
  <pageSetup paperSize="9" scale="6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4E19601-9785-4DFE-8C2A-E4AA2A3AB3B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" iconId="1"/>
              <x14:cfIcon iconSet="3Arrows" iconId="0"/>
            </x14:iconSet>
          </x14:cfRule>
          <xm:sqref>H7</xm:sqref>
        </x14:conditionalFormatting>
        <x14:conditionalFormatting xmlns:xm="http://schemas.microsoft.com/office/excel/2006/main">
          <x14:cfRule type="iconSet" priority="2" id="{17BB2DF0-0A38-4470-AE1B-8958A9BDACD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" iconId="1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21" id="{8ACC5593-6F1B-40FB-855E-D54191A5881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" iconId="1"/>
              <x14:cfIcon iconSet="3Arrows" iconId="0"/>
            </x14:iconSet>
          </x14:cfRule>
          <xm:sqref>H29 H9:H12 H27 H18 H14 H20 H16 H22:H23</xm:sqref>
        </x14:conditionalFormatting>
        <x14:conditionalFormatting xmlns:xm="http://schemas.microsoft.com/office/excel/2006/main">
          <x14:cfRule type="iconSet" priority="1" id="{4C7F87BE-8F1C-4D2E-96E3-E50D1141F46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" iconId="1"/>
              <x14:cfIcon iconSet="3Arrows" iconId="0"/>
            </x14:iconSet>
          </x14:cfRule>
          <xm:sqref>N7</xm:sqref>
        </x14:conditionalFormatting>
        <x14:conditionalFormatting xmlns:xm="http://schemas.microsoft.com/office/excel/2006/main">
          <x14:cfRule type="iconSet" priority="3" id="{FBE996AF-D900-4BE0-80A5-CAE7A3D2537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" iconId="1"/>
              <x14:cfIcon iconSet="3Arrows" iconId="0"/>
            </x14:iconSet>
          </x14:cfRule>
          <xm:sqref>N25</xm:sqref>
        </x14:conditionalFormatting>
        <x14:conditionalFormatting xmlns:xm="http://schemas.microsoft.com/office/excel/2006/main">
          <x14:cfRule type="iconSet" priority="22" id="{28B3E455-868C-4BF8-A251-C87705F3873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" iconId="1"/>
              <x14:cfIcon iconSet="3Arrows" iconId="0"/>
            </x14:iconSet>
          </x14:cfRule>
          <xm:sqref>N29 N9:N12 N27 N14 N16 N22:N23 N18:N20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45c5cd-b95b-4824-9623-986043bc3f98" xsi:nil="true"/>
    <lcf76f155ced4ddcb4097134ff3c332f xmlns="c4c25b0b-a9b2-4e3e-b634-39fec33a342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F7D790CD87F4CA1AA24057FDCF9A7" ma:contentTypeVersion="15" ma:contentTypeDescription="Create a new document." ma:contentTypeScope="" ma:versionID="5830861add9948713644ded43e936709">
  <xsd:schema xmlns:xsd="http://www.w3.org/2001/XMLSchema" xmlns:xs="http://www.w3.org/2001/XMLSchema" xmlns:p="http://schemas.microsoft.com/office/2006/metadata/properties" xmlns:ns2="c4c25b0b-a9b2-4e3e-b634-39fec33a3420" xmlns:ns3="5345c5cd-b95b-4824-9623-986043bc3f98" targetNamespace="http://schemas.microsoft.com/office/2006/metadata/properties" ma:root="true" ma:fieldsID="6cc3d7acaee63476a450bc0225d5efd6" ns2:_="" ns3:_="">
    <xsd:import namespace="c4c25b0b-a9b2-4e3e-b634-39fec33a3420"/>
    <xsd:import namespace="5345c5cd-b95b-4824-9623-986043bc3f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25b0b-a9b2-4e3e-b634-39fec33a3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1377cd-c96a-43ab-ab84-0750d42166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c5cd-b95b-4824-9623-986043bc3f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485e359-7b98-47e1-be11-d01be9ff8dcf}" ma:internalName="TaxCatchAll" ma:showField="CatchAllData" ma:web="5345c5cd-b95b-4824-9623-986043bc3f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88BD82-B2D7-4AE1-B56B-5B0290DAFBBE}"/>
</file>

<file path=customXml/itemProps2.xml><?xml version="1.0" encoding="utf-8"?>
<ds:datastoreItem xmlns:ds="http://schemas.openxmlformats.org/officeDocument/2006/customXml" ds:itemID="{7E8888AA-15BB-4AFB-B6B6-9E0FDE690E61}"/>
</file>

<file path=customXml/itemProps3.xml><?xml version="1.0" encoding="utf-8"?>
<ds:datastoreItem xmlns:ds="http://schemas.openxmlformats.org/officeDocument/2006/customXml" ds:itemID="{0F3DFB04-5705-47B4-A4B4-07F4E2A8D0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Paddy Feechan</dc:creator>
  <cp:keywords/>
  <dc:description/>
  <cp:lastModifiedBy>Stella McManus</cp:lastModifiedBy>
  <cp:revision/>
  <dcterms:created xsi:type="dcterms:W3CDTF">2025-08-07T15:46:29Z</dcterms:created>
  <dcterms:modified xsi:type="dcterms:W3CDTF">2025-08-12T11:31:41Z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0x0101001B9F7D790CD87F4CA1AA24057FDCF9A7</vt:lpwstr>
  </property>
</Properties>
</file>